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endenhall\Desktop\"/>
    </mc:Choice>
  </mc:AlternateContent>
  <bookViews>
    <workbookView xWindow="0" yWindow="0" windowWidth="28800" windowHeight="133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20" i="1"/>
  <c r="H16" i="1"/>
  <c r="H22" i="1"/>
  <c r="H15" i="1"/>
  <c r="H10" i="1"/>
  <c r="G9" i="1"/>
  <c r="G11" i="1"/>
  <c r="G12" i="1"/>
  <c r="G13" i="1"/>
  <c r="G14" i="1"/>
  <c r="G17" i="1"/>
  <c r="G18" i="1"/>
  <c r="G19" i="1"/>
  <c r="G20" i="1"/>
  <c r="G16" i="1"/>
  <c r="G22" i="1"/>
  <c r="G15" i="1"/>
  <c r="G10" i="1"/>
  <c r="G21" i="1" l="1"/>
  <c r="H21" i="1"/>
  <c r="H9" i="1"/>
  <c r="H6" i="1"/>
  <c r="H12" i="1"/>
  <c r="H14" i="1"/>
  <c r="H7" i="1"/>
  <c r="H23" i="1"/>
  <c r="H18" i="1"/>
  <c r="H5" i="1"/>
  <c r="H13" i="1"/>
  <c r="H11" i="1"/>
  <c r="H17" i="1"/>
  <c r="H8" i="1"/>
  <c r="G6" i="1"/>
  <c r="G8" i="1"/>
  <c r="G7" i="1"/>
  <c r="G23" i="1"/>
  <c r="G5" i="1"/>
</calcChain>
</file>

<file path=xl/sharedStrings.xml><?xml version="1.0" encoding="utf-8"?>
<sst xmlns="http://schemas.openxmlformats.org/spreadsheetml/2006/main" count="112" uniqueCount="87">
  <si>
    <t>ArtsBuild
Chattanooga, TN
Dan Bowers, President &amp; CEO</t>
  </si>
  <si>
    <t>1. Do you receive public funds from local or state sources?</t>
  </si>
  <si>
    <t>2. Do you count public funds as part of your annual campaign?</t>
  </si>
  <si>
    <t>3. What are the sources of your public funds?</t>
  </si>
  <si>
    <t>4. What are the uses of your public funds?</t>
  </si>
  <si>
    <t>5. What percentage of your total budget are from public funds?</t>
  </si>
  <si>
    <t>Yes.  $275K from City of Chattanooga, and about $100K from the TN Arts Commission.</t>
  </si>
  <si>
    <t>Yes</t>
  </si>
  <si>
    <t>Grants</t>
  </si>
  <si>
    <t>Arts &amp; Science Council
Charlotte, NC
Robert Bush, President &amp; CEO</t>
  </si>
  <si>
    <t>No</t>
  </si>
  <si>
    <t>* General Fund
* % for Art (Public Art)</t>
  </si>
  <si>
    <t>* General Operating Support</t>
  </si>
  <si>
    <t>* Grants &amp; Services
* Administration
* Operations
* Public Art</t>
  </si>
  <si>
    <t>Arts &amp; Education Council, Centene Center for the Arts
St. Louis, MO 
Cynthia Prost, President &amp; CEO</t>
  </si>
  <si>
    <t>NA</t>
  </si>
  <si>
    <t>United Arts of Central Florida
Orlando, FL
Flora Maria Garcia, President &amp; CEO</t>
  </si>
  <si>
    <t>Yes -- local, county, and state</t>
  </si>
  <si>
    <t>* General Fund
* Tourism Development Tax
* School Districts</t>
  </si>
  <si>
    <t>* Grants
* Services &amp; Operations</t>
  </si>
  <si>
    <t>Cultural Alliance of York County
York, PA
Kelly Gibson, Executive Director</t>
  </si>
  <si>
    <t>* PA Council on the Arts (funded by NEA and State Legislature)</t>
  </si>
  <si>
    <t>* Pass-through grants
* General operating support (grant)</t>
  </si>
  <si>
    <t>Allied Arts Council
St. Joseph, MO
Teresa Fankhauser, Executive Director</t>
  </si>
  <si>
    <t>Yes and no</t>
  </si>
  <si>
    <t>* City and County -- Casino Gaming Tax
* CVB -- Hotel Room Tax
* DID -- district sales tax and property tax
* Missouri Arts Council -- athlete and entertainers tax</t>
  </si>
  <si>
    <t>* City of St. Joseph - $30,000 for United Arts Fund, $30,000 for arts festival, $2,500 public art
* Buchanan County - $2,500 for United Arts Fund
* Downtown Improvement District - $15,000 for Public Art
* Missouri Arts Council -- $15,000 operations and programs
* St. Joseph CVB - up to $10,000 for marketing events</t>
  </si>
  <si>
    <t>Arts in Stark
Canton, OH
Robb Hankins, President &amp; CEO</t>
  </si>
  <si>
    <t>Only if supporting a specific project in our regular budget</t>
  </si>
  <si>
    <t>* Bed Tax</t>
  </si>
  <si>
    <t>* Marketing and programs</t>
  </si>
  <si>
    <t>Arts &amp; Culture Alliance
Knoxville, TN
Liza Zenni, Executive Director</t>
  </si>
  <si>
    <t>* City General Fund $250,000
* State Arts Commission $22,000
* County Hotel Motel Tax $375,000</t>
  </si>
  <si>
    <t>* Operating 
* Grantmaking</t>
  </si>
  <si>
    <t>United Arts Council of Raleigh and Wake County
Raleigh, NC
Eleanor Oakley, President &amp; CEO</t>
  </si>
  <si>
    <t>Yes -- county and state</t>
  </si>
  <si>
    <t>* General Fund</t>
  </si>
  <si>
    <t>* Grantmaking</t>
  </si>
  <si>
    <t>ArtsWave
Cincinnati, OH
Alecia Kintner, President &amp; CEO</t>
  </si>
  <si>
    <t>No, but trying to change that.</t>
  </si>
  <si>
    <t>Would if we could.</t>
  </si>
  <si>
    <t>Best shot is hotel tax, but there are other competing uses including a new pro soccer stadium</t>
  </si>
  <si>
    <t>Culture Works
Dayton, OH
Dorie Watts, Manager of Strategic Initiatives</t>
  </si>
  <si>
    <t>* Ohio Arts Council
* Montgomery County (Individual Artist Grants)</t>
  </si>
  <si>
    <t>* General Operating Support from Ohio Arts Council
* Individual Artist Pass-Through Grants from Montgomery County</t>
  </si>
  <si>
    <t>ArtsFund
Seattle, WA
Mari Horita, President &amp; CEO</t>
  </si>
  <si>
    <t>Yes -- county and city</t>
  </si>
  <si>
    <t>* Project support (i.e. social impact study, economic impact study)</t>
  </si>
  <si>
    <t>1% (used to be $0)</t>
  </si>
  <si>
    <t>United Arts Council of Catawba County
Hickory, NC
Kathryn Greathouse, Executive Director</t>
  </si>
  <si>
    <t>Yes -- county and five incorproated municipalities</t>
  </si>
  <si>
    <t>* General Operating Support
* Marketing and Project Grants</t>
  </si>
  <si>
    <t>* General Fund $194,312</t>
  </si>
  <si>
    <t>Arts United
Fort Wayne, IN
Susan Mendenhall, President</t>
  </si>
  <si>
    <t>* City of Fort Wayne CEDIT $95,000 
* Indiana Arts Commission $265,000</t>
  </si>
  <si>
    <t>Total Campaign Revenue, FY2016
(Source: AFTA United Arts Fund Survey)</t>
  </si>
  <si>
    <t>Total Revenue, 2016
(Source: Guidestar, IRS 990)</t>
  </si>
  <si>
    <t>Total Expenses, 2016
(Source: Guidestar, IRS 990)</t>
  </si>
  <si>
    <t>Grants &amp; Similar Amounts Paid, 2016
(Source: Guidestar, IRS 990)</t>
  </si>
  <si>
    <t>Net Assets, 2016
(Source: Guidestar, IRS 990)</t>
  </si>
  <si>
    <t>Grants &amp; Similar Amounts Paid as % of Total Expenses</t>
  </si>
  <si>
    <t>Total Campaign as a % of Total Revenue</t>
  </si>
  <si>
    <t>CAMPAIGN &amp; GRANT MAKING ANALYSIS</t>
  </si>
  <si>
    <t>PUBLIC FUNDING SURVEY, AFTA LISTSERV, NOVEMBER 15, 2018</t>
  </si>
  <si>
    <t>FINANCIAL ANALYSIS (SORTED BY NET ASSETS, 2016)</t>
  </si>
  <si>
    <t>* City of Fort Wayne CEDIT is for Arts Campus venue ownership and maintenance
* Indiana Arts Commission are pass-through grants</t>
  </si>
  <si>
    <t>Durham Arts Council
Sherry Devries
Durham, NC</t>
  </si>
  <si>
    <t>Yes -- because  most is a regranting pool except for City facility support, which allows for facility space grants to 30+ organizations</t>
  </si>
  <si>
    <t>* General Revenues
* State Grants
* No Special Taxes</t>
  </si>
  <si>
    <t>* Grants &amp; Services
* Arts Education Programs
* Administration
* Public Art
(City cash funds do not go to regrant pool)</t>
  </si>
  <si>
    <t>Yes. $685K from City (facility support); $20k from County (special project); $135k state arts council (special projects and regranting)</t>
  </si>
  <si>
    <t>LexArts
Lexington, KY
Nan Plummer, Executive Director</t>
  </si>
  <si>
    <t>Yes. $490K from City of Lexington (services agreement); $17K Kentucky Arts Council</t>
  </si>
  <si>
    <t>Yes, but we do not regrant these funds.</t>
  </si>
  <si>
    <t>* City operating budget
* Mayor's office, economic development division</t>
  </si>
  <si>
    <t>* Public art facilitation
* Marketing the arts
* Operating city-owned facility
* Technical assistance</t>
  </si>
  <si>
    <t>ArtsMemphis
Memphis, TN
Tracy Lauritzen-Wright, Director of Grants and Initiatives</t>
  </si>
  <si>
    <t>Yes - state arts commission</t>
  </si>
  <si>
    <t>* 80% of State Arts Commission is funded through special license plate program</t>
  </si>
  <si>
    <t>* Unrestricted funds for operating support and individual artist grants
* Operations</t>
  </si>
  <si>
    <t>Greater Hartford Arts Council
Hartford, CT
Brett Thompson, COO</t>
  </si>
  <si>
    <t>Yes - $84K state funds</t>
  </si>
  <si>
    <t>* Legislative line item ($66k)
* Connecticut Arts Endowment Fund ($14k)</t>
  </si>
  <si>
    <t>* Grantmaking
* Grant administration</t>
  </si>
  <si>
    <t>Business Consortium for the Arts
Norfolk, VA
Lisa Wigginton Doud, Executive Director</t>
  </si>
  <si>
    <t>Analysis of United Arts Funds -- Public Funding
Updated November 16, 2016</t>
  </si>
  <si>
    <t>Yes. City of Fort Wayne and Indiana Arts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</si>
</sst>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left" vertical="top" wrapText="1"/>
    </xf>
    <xf numFmtId="164" fontId="2" fillId="2" borderId="1" xfId="0" applyNumberFormat="1" applyFont="1" applyFill="1" applyBorder="1" applyAlignment="1">
      <alignment vertical="top" wrapText="1"/>
    </xf>
    <xf numFmtId="9" fontId="2" fillId="3" borderId="1" xfId="1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9" fontId="2" fillId="4" borderId="1" xfId="0" applyNumberFormat="1" applyFont="1" applyFill="1" applyBorder="1" applyAlignment="1">
      <alignment horizontal="left" vertical="top" wrapText="1"/>
    </xf>
    <xf numFmtId="10" fontId="2" fillId="4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7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workbookViewId="0">
      <pane ySplit="4" topLeftCell="A5" activePane="bottomLeft" state="frozen"/>
      <selection pane="bottomLeft" activeCell="A8" sqref="A8"/>
    </sheetView>
  </sheetViews>
  <sheetFormatPr defaultRowHeight="12" x14ac:dyDescent="0.25"/>
  <cols>
    <col min="1" max="1" width="30.42578125" style="11" bestFit="1" customWidth="1"/>
    <col min="2" max="6" width="14.7109375" style="1" customWidth="1"/>
    <col min="7" max="8" width="15.85546875" style="1" customWidth="1"/>
    <col min="9" max="13" width="18.5703125" style="1" customWidth="1"/>
    <col min="14" max="16384" width="9.140625" style="1"/>
  </cols>
  <sheetData>
    <row r="1" spans="1:13" ht="24" customHeight="1" x14ac:dyDescent="0.25">
      <c r="A1" s="13" t="s">
        <v>85</v>
      </c>
      <c r="B1" s="13"/>
    </row>
    <row r="3" spans="1:13" s="12" customFormat="1" ht="24" customHeight="1" x14ac:dyDescent="0.25">
      <c r="B3" s="14" t="s">
        <v>64</v>
      </c>
      <c r="C3" s="14"/>
      <c r="D3" s="14"/>
      <c r="E3" s="14"/>
      <c r="F3" s="14"/>
      <c r="G3" s="15" t="s">
        <v>62</v>
      </c>
      <c r="H3" s="15"/>
      <c r="I3" s="16" t="s">
        <v>63</v>
      </c>
      <c r="J3" s="16"/>
      <c r="K3" s="16"/>
      <c r="L3" s="16"/>
      <c r="M3" s="16"/>
    </row>
    <row r="4" spans="1:13" ht="60" x14ac:dyDescent="0.25">
      <c r="A4" s="7"/>
      <c r="B4" s="8" t="s">
        <v>55</v>
      </c>
      <c r="C4" s="8" t="s">
        <v>58</v>
      </c>
      <c r="D4" s="8" t="s">
        <v>59</v>
      </c>
      <c r="E4" s="8" t="s">
        <v>56</v>
      </c>
      <c r="F4" s="8" t="s">
        <v>57</v>
      </c>
      <c r="G4" s="9" t="s">
        <v>61</v>
      </c>
      <c r="H4" s="9" t="s">
        <v>60</v>
      </c>
      <c r="I4" s="10" t="s">
        <v>1</v>
      </c>
      <c r="J4" s="10" t="s">
        <v>2</v>
      </c>
      <c r="K4" s="10" t="s">
        <v>3</v>
      </c>
      <c r="L4" s="10" t="s">
        <v>4</v>
      </c>
      <c r="M4" s="10" t="s">
        <v>5</v>
      </c>
    </row>
    <row r="5" spans="1:13" ht="60" x14ac:dyDescent="0.25">
      <c r="A5" s="7" t="s">
        <v>38</v>
      </c>
      <c r="B5" s="2">
        <v>12450284</v>
      </c>
      <c r="C5" s="2">
        <v>10569064</v>
      </c>
      <c r="D5" s="2">
        <v>56633174</v>
      </c>
      <c r="E5" s="2">
        <v>18029313</v>
      </c>
      <c r="F5" s="2">
        <v>14466795</v>
      </c>
      <c r="G5" s="3">
        <f>B5/E5</f>
        <v>0.69055787095159982</v>
      </c>
      <c r="H5" s="3">
        <f>C5/F5</f>
        <v>0.73057397993128403</v>
      </c>
      <c r="I5" s="4" t="s">
        <v>39</v>
      </c>
      <c r="J5" s="4" t="s">
        <v>40</v>
      </c>
      <c r="K5" s="4" t="s">
        <v>41</v>
      </c>
      <c r="L5" s="4" t="s">
        <v>15</v>
      </c>
      <c r="M5" s="5">
        <v>0</v>
      </c>
    </row>
    <row r="6" spans="1:13" ht="48" x14ac:dyDescent="0.25">
      <c r="A6" s="7" t="s">
        <v>9</v>
      </c>
      <c r="B6" s="2">
        <v>5699033</v>
      </c>
      <c r="C6" s="2">
        <v>9450870</v>
      </c>
      <c r="D6" s="2">
        <v>35029712</v>
      </c>
      <c r="E6" s="2">
        <v>10321837</v>
      </c>
      <c r="F6" s="2">
        <v>13939624</v>
      </c>
      <c r="G6" s="3">
        <f>B6/E6</f>
        <v>0.55213359792447803</v>
      </c>
      <c r="H6" s="3">
        <f>C6/F6</f>
        <v>0.67798600593531078</v>
      </c>
      <c r="I6" s="4" t="s">
        <v>7</v>
      </c>
      <c r="J6" s="4" t="s">
        <v>10</v>
      </c>
      <c r="K6" s="4" t="s">
        <v>11</v>
      </c>
      <c r="L6" s="4" t="s">
        <v>13</v>
      </c>
      <c r="M6" s="5">
        <v>0.5</v>
      </c>
    </row>
    <row r="7" spans="1:13" ht="36" x14ac:dyDescent="0.25">
      <c r="A7" s="7" t="s">
        <v>27</v>
      </c>
      <c r="B7" s="2">
        <v>1700000</v>
      </c>
      <c r="C7" s="2">
        <v>1338614</v>
      </c>
      <c r="D7" s="2">
        <v>22117108</v>
      </c>
      <c r="E7" s="2">
        <v>2778884</v>
      </c>
      <c r="F7" s="2">
        <v>3708470</v>
      </c>
      <c r="G7" s="3">
        <f>B7/E7</f>
        <v>0.61175637414156181</v>
      </c>
      <c r="H7" s="3">
        <f>C7/F7</f>
        <v>0.36096125895584974</v>
      </c>
      <c r="I7" s="4" t="s">
        <v>7</v>
      </c>
      <c r="J7" s="4" t="s">
        <v>28</v>
      </c>
      <c r="K7" s="4" t="s">
        <v>29</v>
      </c>
      <c r="L7" s="4" t="s">
        <v>30</v>
      </c>
      <c r="M7" s="5">
        <v>0.04</v>
      </c>
    </row>
    <row r="8" spans="1:13" ht="96" x14ac:dyDescent="0.25">
      <c r="A8" s="7" t="s">
        <v>53</v>
      </c>
      <c r="B8" s="2">
        <v>1404669</v>
      </c>
      <c r="C8" s="2">
        <v>982688</v>
      </c>
      <c r="D8" s="2">
        <v>16557110</v>
      </c>
      <c r="E8" s="2">
        <v>3147432</v>
      </c>
      <c r="F8" s="2">
        <v>2791146</v>
      </c>
      <c r="G8" s="3">
        <f>B8/E8</f>
        <v>0.44629049968355156</v>
      </c>
      <c r="H8" s="3">
        <f>C8/F8</f>
        <v>0.35207330609004328</v>
      </c>
      <c r="I8" s="4" t="s">
        <v>86</v>
      </c>
      <c r="J8" s="4" t="s">
        <v>10</v>
      </c>
      <c r="K8" s="4" t="s">
        <v>54</v>
      </c>
      <c r="L8" s="4" t="s">
        <v>65</v>
      </c>
      <c r="M8" s="5">
        <v>0.16</v>
      </c>
    </row>
    <row r="9" spans="1:13" ht="48" x14ac:dyDescent="0.25">
      <c r="A9" s="7" t="s">
        <v>0</v>
      </c>
      <c r="B9" s="2">
        <v>1774982</v>
      </c>
      <c r="C9" s="2">
        <v>1465956</v>
      </c>
      <c r="D9" s="2">
        <v>14141054</v>
      </c>
      <c r="E9" s="2">
        <v>1038105</v>
      </c>
      <c r="F9" s="2">
        <v>2227892</v>
      </c>
      <c r="G9" s="3">
        <f>B9/E9</f>
        <v>1.7098289672046663</v>
      </c>
      <c r="H9" s="3">
        <f>C9/F9</f>
        <v>0.65800137529108238</v>
      </c>
      <c r="I9" s="4" t="s">
        <v>6</v>
      </c>
      <c r="J9" s="4" t="s">
        <v>7</v>
      </c>
      <c r="K9" s="4" t="s">
        <v>8</v>
      </c>
      <c r="L9" s="4" t="s">
        <v>12</v>
      </c>
      <c r="M9" s="5">
        <v>0.15</v>
      </c>
    </row>
    <row r="10" spans="1:13" ht="60" x14ac:dyDescent="0.25">
      <c r="A10" s="7" t="s">
        <v>76</v>
      </c>
      <c r="B10" s="2">
        <v>4002993</v>
      </c>
      <c r="C10" s="2">
        <v>1908578</v>
      </c>
      <c r="D10" s="2">
        <v>13111800</v>
      </c>
      <c r="E10" s="2">
        <v>2533401</v>
      </c>
      <c r="F10" s="2">
        <v>3283355</v>
      </c>
      <c r="G10" s="3">
        <f>B10/E10</f>
        <v>1.5800866108444735</v>
      </c>
      <c r="H10" s="3">
        <f>C10/F10</f>
        <v>0.58128895596120433</v>
      </c>
      <c r="I10" s="4" t="s">
        <v>77</v>
      </c>
      <c r="J10" s="4" t="s">
        <v>7</v>
      </c>
      <c r="K10" s="4" t="s">
        <v>78</v>
      </c>
      <c r="L10" s="4" t="s">
        <v>79</v>
      </c>
      <c r="M10" s="5">
        <v>0.03</v>
      </c>
    </row>
    <row r="11" spans="1:13" ht="48" x14ac:dyDescent="0.25">
      <c r="A11" s="7" t="s">
        <v>45</v>
      </c>
      <c r="B11" s="2">
        <v>3816000</v>
      </c>
      <c r="C11" s="2">
        <v>2766311</v>
      </c>
      <c r="D11" s="2">
        <v>3402687</v>
      </c>
      <c r="E11" s="2">
        <v>4341280</v>
      </c>
      <c r="F11" s="2">
        <v>4316084</v>
      </c>
      <c r="G11" s="3">
        <f>B11/E11</f>
        <v>0.87900342756053518</v>
      </c>
      <c r="H11" s="3">
        <f>C11/F11</f>
        <v>0.64093076038371821</v>
      </c>
      <c r="I11" s="4" t="s">
        <v>46</v>
      </c>
      <c r="J11" s="4" t="s">
        <v>7</v>
      </c>
      <c r="K11" s="4" t="s">
        <v>36</v>
      </c>
      <c r="L11" s="4" t="s">
        <v>47</v>
      </c>
      <c r="M11" s="4" t="s">
        <v>48</v>
      </c>
    </row>
    <row r="12" spans="1:13" ht="48" x14ac:dyDescent="0.25">
      <c r="A12" s="7" t="s">
        <v>16</v>
      </c>
      <c r="B12" s="2">
        <v>6358972</v>
      </c>
      <c r="C12" s="2">
        <v>4441193</v>
      </c>
      <c r="D12" s="2">
        <v>2237427</v>
      </c>
      <c r="E12" s="2">
        <v>6337772</v>
      </c>
      <c r="F12" s="2">
        <v>5867095</v>
      </c>
      <c r="G12" s="3">
        <f>B12/E12</f>
        <v>1.0033450240873292</v>
      </c>
      <c r="H12" s="3">
        <f>C12/F12</f>
        <v>0.75696626695153224</v>
      </c>
      <c r="I12" s="4" t="s">
        <v>17</v>
      </c>
      <c r="J12" s="4" t="s">
        <v>10</v>
      </c>
      <c r="K12" s="4" t="s">
        <v>18</v>
      </c>
      <c r="L12" s="4" t="s">
        <v>19</v>
      </c>
      <c r="M12" s="5">
        <v>0.42</v>
      </c>
    </row>
    <row r="13" spans="1:13" ht="84" x14ac:dyDescent="0.25">
      <c r="A13" s="7" t="s">
        <v>42</v>
      </c>
      <c r="B13" s="2">
        <v>505727</v>
      </c>
      <c r="C13" s="2">
        <v>465953</v>
      </c>
      <c r="D13" s="2">
        <v>2168961</v>
      </c>
      <c r="E13" s="2">
        <v>852213</v>
      </c>
      <c r="F13" s="2">
        <v>962913</v>
      </c>
      <c r="G13" s="3">
        <f>B13/E13</f>
        <v>0.59342793409628813</v>
      </c>
      <c r="H13" s="3">
        <f>C13/F13</f>
        <v>0.48389937616378637</v>
      </c>
      <c r="I13" s="4" t="s">
        <v>7</v>
      </c>
      <c r="J13" s="4" t="s">
        <v>10</v>
      </c>
      <c r="K13" s="4" t="s">
        <v>43</v>
      </c>
      <c r="L13" s="4" t="s">
        <v>44</v>
      </c>
      <c r="M13" s="6">
        <v>2.5000000000000001E-2</v>
      </c>
    </row>
    <row r="14" spans="1:13" ht="36" x14ac:dyDescent="0.25">
      <c r="A14" s="7" t="s">
        <v>20</v>
      </c>
      <c r="B14" s="2">
        <v>827000</v>
      </c>
      <c r="C14" s="2">
        <v>758133</v>
      </c>
      <c r="D14" s="2">
        <v>1788900</v>
      </c>
      <c r="E14" s="2">
        <v>1536587</v>
      </c>
      <c r="F14" s="2">
        <v>1391678</v>
      </c>
      <c r="G14" s="3">
        <f>B14/E14</f>
        <v>0.53820577682877702</v>
      </c>
      <c r="H14" s="3">
        <f>C14/F14</f>
        <v>0.54476179116146117</v>
      </c>
      <c r="I14" s="4" t="s">
        <v>7</v>
      </c>
      <c r="J14" s="4" t="s">
        <v>10</v>
      </c>
      <c r="K14" s="4" t="s">
        <v>21</v>
      </c>
      <c r="L14" s="4" t="s">
        <v>22</v>
      </c>
      <c r="M14" s="5">
        <v>0.1</v>
      </c>
    </row>
    <row r="15" spans="1:13" ht="60" x14ac:dyDescent="0.25">
      <c r="A15" s="7" t="s">
        <v>80</v>
      </c>
      <c r="B15" s="2">
        <v>2550718</v>
      </c>
      <c r="C15" s="2">
        <v>995740</v>
      </c>
      <c r="D15" s="2">
        <v>1131277</v>
      </c>
      <c r="E15" s="2">
        <v>2490902</v>
      </c>
      <c r="F15" s="2">
        <v>2369656</v>
      </c>
      <c r="G15" s="3">
        <f>B15/E15</f>
        <v>1.0240137909881641</v>
      </c>
      <c r="H15" s="3">
        <f>C15/F15</f>
        <v>0.42020445161660597</v>
      </c>
      <c r="I15" s="4" t="s">
        <v>81</v>
      </c>
      <c r="J15" s="4" t="s">
        <v>7</v>
      </c>
      <c r="K15" s="4" t="s">
        <v>82</v>
      </c>
      <c r="L15" s="4" t="s">
        <v>83</v>
      </c>
      <c r="M15" s="5">
        <v>3.5000000000000003E-2</v>
      </c>
    </row>
    <row r="16" spans="1:13" ht="84" x14ac:dyDescent="0.25">
      <c r="A16" s="7" t="s">
        <v>71</v>
      </c>
      <c r="B16" s="2">
        <v>1130266</v>
      </c>
      <c r="C16" s="2">
        <v>551750</v>
      </c>
      <c r="D16" s="2">
        <v>1116883</v>
      </c>
      <c r="E16" s="2">
        <v>1791532</v>
      </c>
      <c r="F16" s="2">
        <v>1759870</v>
      </c>
      <c r="G16" s="3">
        <f>B16/E16</f>
        <v>0.63089355925543056</v>
      </c>
      <c r="H16" s="3">
        <f>C16/F16</f>
        <v>0.31351747572263861</v>
      </c>
      <c r="I16" s="4" t="s">
        <v>72</v>
      </c>
      <c r="J16" s="4" t="s">
        <v>73</v>
      </c>
      <c r="K16" s="4" t="s">
        <v>74</v>
      </c>
      <c r="L16" s="4" t="s">
        <v>75</v>
      </c>
      <c r="M16" s="5">
        <v>0.35</v>
      </c>
    </row>
    <row r="17" spans="1:13" ht="48" x14ac:dyDescent="0.25">
      <c r="A17" s="7" t="s">
        <v>49</v>
      </c>
      <c r="B17" s="2">
        <v>189026</v>
      </c>
      <c r="C17" s="2">
        <v>270195</v>
      </c>
      <c r="D17" s="2">
        <v>902417</v>
      </c>
      <c r="E17" s="2">
        <v>494745</v>
      </c>
      <c r="F17" s="2">
        <v>442692</v>
      </c>
      <c r="G17" s="3">
        <f>B17/E17</f>
        <v>0.38206752973754154</v>
      </c>
      <c r="H17" s="3">
        <f>C17/F17</f>
        <v>0.61034534168225307</v>
      </c>
      <c r="I17" s="4" t="s">
        <v>50</v>
      </c>
      <c r="J17" s="4" t="s">
        <v>10</v>
      </c>
      <c r="K17" s="4" t="s">
        <v>52</v>
      </c>
      <c r="L17" s="4" t="s">
        <v>51</v>
      </c>
      <c r="M17" s="5">
        <v>0.36</v>
      </c>
    </row>
    <row r="18" spans="1:13" ht="48" x14ac:dyDescent="0.25">
      <c r="A18" s="7" t="s">
        <v>34</v>
      </c>
      <c r="B18" s="2">
        <v>335260</v>
      </c>
      <c r="C18" s="2">
        <v>791565</v>
      </c>
      <c r="D18" s="2">
        <v>695902</v>
      </c>
      <c r="E18" s="2">
        <v>1378152</v>
      </c>
      <c r="F18" s="2">
        <v>1363988</v>
      </c>
      <c r="G18" s="3">
        <f>B18/E18</f>
        <v>0.24326779629532883</v>
      </c>
      <c r="H18" s="3">
        <f>C18/F18</f>
        <v>0.58033135188872631</v>
      </c>
      <c r="I18" s="4" t="s">
        <v>35</v>
      </c>
      <c r="J18" s="4" t="s">
        <v>7</v>
      </c>
      <c r="K18" s="4" t="s">
        <v>36</v>
      </c>
      <c r="L18" s="4" t="s">
        <v>37</v>
      </c>
      <c r="M18" s="5">
        <v>0.45</v>
      </c>
    </row>
    <row r="19" spans="1:13" ht="48" x14ac:dyDescent="0.25">
      <c r="A19" s="7" t="s">
        <v>14</v>
      </c>
      <c r="B19" s="2">
        <v>3283000</v>
      </c>
      <c r="C19" s="2">
        <v>826893</v>
      </c>
      <c r="D19" s="2">
        <v>642962</v>
      </c>
      <c r="E19" s="2">
        <v>3200538</v>
      </c>
      <c r="F19" s="2">
        <v>2491055</v>
      </c>
      <c r="G19" s="3">
        <f>B19/E19</f>
        <v>1.0257650432521033</v>
      </c>
      <c r="H19" s="3">
        <f>C19/F19</f>
        <v>0.33194489884807843</v>
      </c>
      <c r="I19" s="4" t="s">
        <v>10</v>
      </c>
      <c r="J19" s="4" t="s">
        <v>10</v>
      </c>
      <c r="K19" s="4" t="s">
        <v>15</v>
      </c>
      <c r="L19" s="4" t="s">
        <v>15</v>
      </c>
      <c r="M19" s="5">
        <v>0</v>
      </c>
    </row>
    <row r="20" spans="1:13" ht="216" x14ac:dyDescent="0.25">
      <c r="A20" s="7" t="s">
        <v>23</v>
      </c>
      <c r="B20" s="2">
        <v>219725</v>
      </c>
      <c r="C20" s="2">
        <v>127965</v>
      </c>
      <c r="D20" s="2">
        <v>479953</v>
      </c>
      <c r="E20" s="2">
        <v>598529</v>
      </c>
      <c r="F20" s="2">
        <v>554206</v>
      </c>
      <c r="G20" s="3">
        <f>B20/E20</f>
        <v>0.36710836066422847</v>
      </c>
      <c r="H20" s="3">
        <f>C20/F20</f>
        <v>0.23089789717180975</v>
      </c>
      <c r="I20" s="4" t="s">
        <v>7</v>
      </c>
      <c r="J20" s="4" t="s">
        <v>24</v>
      </c>
      <c r="K20" s="4" t="s">
        <v>25</v>
      </c>
      <c r="L20" s="4" t="s">
        <v>26</v>
      </c>
      <c r="M20" s="5">
        <v>0.16</v>
      </c>
    </row>
    <row r="21" spans="1:13" ht="96" x14ac:dyDescent="0.25">
      <c r="A21" s="7" t="s">
        <v>66</v>
      </c>
      <c r="B21" s="2">
        <v>1085097</v>
      </c>
      <c r="C21" s="2">
        <v>179218</v>
      </c>
      <c r="D21" s="2">
        <v>163529</v>
      </c>
      <c r="E21" s="2">
        <v>1976252</v>
      </c>
      <c r="F21" s="2">
        <v>1966868</v>
      </c>
      <c r="G21" s="3">
        <f>B21/E21</f>
        <v>0.54906813503541041</v>
      </c>
      <c r="H21" s="3">
        <f>C21/F21</f>
        <v>9.111846854999929E-2</v>
      </c>
      <c r="I21" s="4" t="s">
        <v>70</v>
      </c>
      <c r="J21" s="4" t="s">
        <v>67</v>
      </c>
      <c r="K21" s="4" t="s">
        <v>68</v>
      </c>
      <c r="L21" s="4" t="s">
        <v>69</v>
      </c>
      <c r="M21" s="5">
        <v>0.38</v>
      </c>
    </row>
    <row r="22" spans="1:13" ht="36" x14ac:dyDescent="0.25">
      <c r="A22" s="7" t="s">
        <v>84</v>
      </c>
      <c r="B22" s="2">
        <v>844215</v>
      </c>
      <c r="C22" s="2">
        <v>737745</v>
      </c>
      <c r="D22" s="2">
        <v>111235</v>
      </c>
      <c r="E22" s="2">
        <v>832540</v>
      </c>
      <c r="F22" s="2">
        <v>834786</v>
      </c>
      <c r="G22" s="3">
        <f>B22/E22</f>
        <v>1.0140233502294185</v>
      </c>
      <c r="H22" s="3">
        <f>C22/F22</f>
        <v>0.88375344100164588</v>
      </c>
      <c r="I22" s="4" t="s">
        <v>10</v>
      </c>
      <c r="J22" s="4" t="s">
        <v>10</v>
      </c>
      <c r="K22" s="4" t="s">
        <v>15</v>
      </c>
      <c r="L22" s="4" t="s">
        <v>15</v>
      </c>
      <c r="M22" s="5">
        <v>0</v>
      </c>
    </row>
    <row r="23" spans="1:13" ht="72" x14ac:dyDescent="0.25">
      <c r="A23" s="7" t="s">
        <v>31</v>
      </c>
      <c r="B23" s="2">
        <v>420000</v>
      </c>
      <c r="C23" s="2">
        <v>558130</v>
      </c>
      <c r="D23" s="2">
        <v>107492</v>
      </c>
      <c r="E23" s="2">
        <v>747964</v>
      </c>
      <c r="F23" s="2">
        <v>715668</v>
      </c>
      <c r="G23" s="3">
        <f>B23/E23</f>
        <v>0.56152435143937407</v>
      </c>
      <c r="H23" s="3">
        <f>C23/F23</f>
        <v>0.7798727901764505</v>
      </c>
      <c r="I23" s="4" t="s">
        <v>7</v>
      </c>
      <c r="J23" s="4" t="s">
        <v>10</v>
      </c>
      <c r="K23" s="4" t="s">
        <v>32</v>
      </c>
      <c r="L23" s="4" t="s">
        <v>33</v>
      </c>
      <c r="M23" s="5">
        <v>0.66</v>
      </c>
    </row>
  </sheetData>
  <sortState ref="A5:M23">
    <sortCondition descending="1" ref="D5:D23"/>
  </sortState>
  <mergeCells count="4">
    <mergeCell ref="A1:B1"/>
    <mergeCell ref="B3:F3"/>
    <mergeCell ref="G3:H3"/>
    <mergeCell ref="I3:M3"/>
  </mergeCells>
  <pageMargins left="0.7" right="0.7" top="0.75" bottom="0.75" header="0.3" footer="0.3"/>
  <pageSetup paperSize="3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smendenhall</dc:creator>
  <cp:lastModifiedBy>smendenhall</cp:lastModifiedBy>
  <cp:lastPrinted>2018-11-15T21:48:13Z</cp:lastPrinted>
  <dcterms:created xsi:type="dcterms:W3CDTF">2018-11-15T20:17:00Z</dcterms:created>
  <dcterms:modified xsi:type="dcterms:W3CDTF">2018-11-16T17:08:38Z</dcterms:modified>
</cp:coreProperties>
</file>